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14355" windowHeight="7740"/>
  </bookViews>
  <sheets>
    <sheet name="grafici 1" sheetId="2" r:id="rId1"/>
    <sheet name="soluzione 1" sheetId="1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2" i="1"/>
  <c r="H21" s="1"/>
  <c r="G21"/>
  <c r="F21"/>
  <c r="H20"/>
  <c r="F20"/>
  <c r="G20" s="1"/>
  <c r="H19"/>
  <c r="G19"/>
  <c r="F19"/>
  <c r="H18"/>
  <c r="F18"/>
  <c r="G18" s="1"/>
  <c r="H17"/>
  <c r="G17"/>
  <c r="F17"/>
  <c r="H16"/>
  <c r="F16"/>
  <c r="G16" s="1"/>
  <c r="H15"/>
  <c r="G15"/>
  <c r="F15"/>
</calcChain>
</file>

<file path=xl/sharedStrings.xml><?xml version="1.0" encoding="utf-8"?>
<sst xmlns="http://schemas.openxmlformats.org/spreadsheetml/2006/main" count="30" uniqueCount="16">
  <si>
    <t>Analizza la vendita dei farmaci nel corso degli anni.</t>
  </si>
  <si>
    <t>rappresentala con un grafico appropriato.</t>
  </si>
  <si>
    <t>DIFF</t>
  </si>
  <si>
    <t>%</t>
  </si>
  <si>
    <t>Lescol</t>
  </si>
  <si>
    <t>Brufen</t>
  </si>
  <si>
    <t>Claritine</t>
  </si>
  <si>
    <t>Amoksiklav</t>
  </si>
  <si>
    <t>Ceclor</t>
  </si>
  <si>
    <t>Ansilan</t>
  </si>
  <si>
    <t>Histazol</t>
  </si>
  <si>
    <t xml:space="preserve">ESERCIZIO </t>
  </si>
  <si>
    <t>FARMACI VENDUTI DAL 2007 AL 2010</t>
  </si>
  <si>
    <t>Crea un grafico a linee che rappresenti l'andamento delle vendite dei farmaci in tutto il periodo 2007-2010.</t>
  </si>
  <si>
    <t>Calcola la differenza tra il 2010 ed il 2007 per ogni farmaco ed esprimila in percentuale.</t>
  </si>
  <si>
    <t xml:space="preserve">Calcola la percentuale di ogni farmaco sul totale dei farmaci venduti nel 2010 e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</si>
</sst>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5" xfId="0" applyFont="1" applyFill="1" applyBorder="1"/>
    <xf numFmtId="9" fontId="2" fillId="2" borderId="5" xfId="0" applyNumberFormat="1" applyFont="1" applyFill="1" applyBorder="1"/>
    <xf numFmtId="0" fontId="2" fillId="0" borderId="5" xfId="0" applyFont="1" applyBorder="1"/>
    <xf numFmtId="0" fontId="2" fillId="3" borderId="6" xfId="0" applyFont="1" applyFill="1" applyBorder="1"/>
    <xf numFmtId="10" fontId="2" fillId="0" borderId="5" xfId="0" applyNumberFormat="1" applyFont="1" applyBorder="1"/>
    <xf numFmtId="0" fontId="3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3" borderId="9" xfId="0" applyFont="1" applyFill="1" applyBorder="1"/>
    <xf numFmtId="0" fontId="4" fillId="0" borderId="0" xfId="0" applyFont="1"/>
    <xf numFmtId="0" fontId="1" fillId="2" borderId="10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5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style val="34"/>
  <c:chart>
    <c:title>
      <c:tx>
        <c:rich>
          <a:bodyPr/>
          <a:lstStyle/>
          <a:p>
            <a:pPr>
              <a:defRPr/>
            </a:pPr>
            <a:r>
              <a:rPr lang="it-IT"/>
              <a:t>% di farmaci venduti nel 2010</a:t>
            </a:r>
          </a:p>
        </c:rich>
      </c:tx>
      <c:layout>
        <c:manualLayout>
          <c:xMode val="edge"/>
          <c:yMode val="edge"/>
          <c:x val="0.26250053405870372"/>
          <c:y val="3.6101146669722112E-2"/>
        </c:manualLayout>
      </c:layout>
    </c:title>
    <c:view3D>
      <c:perspective val="0"/>
    </c:view3D>
    <c:plotArea>
      <c:layout>
        <c:manualLayout>
          <c:layoutTarget val="inner"/>
          <c:xMode val="edge"/>
          <c:yMode val="edge"/>
          <c:x val="7.7083490160095552E-2"/>
          <c:y val="0.34657100802933216"/>
          <c:w val="0.65833467271865387"/>
          <c:h val="0.45126433337152627"/>
        </c:manualLayout>
      </c:layout>
      <c:pie3D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Lbls>
            <c:showPercent val="1"/>
            <c:showLeaderLines val="1"/>
          </c:dLbls>
          <c:cat>
            <c:strRef>
              <c:f>[1]Foglio1!$A$15:$A$21</c:f>
              <c:strCache>
                <c:ptCount val="7"/>
                <c:pt idx="0">
                  <c:v>Lescol</c:v>
                </c:pt>
                <c:pt idx="1">
                  <c:v>Brufen</c:v>
                </c:pt>
                <c:pt idx="2">
                  <c:v>Claritine</c:v>
                </c:pt>
                <c:pt idx="3">
                  <c:v>Amoksiklav</c:v>
                </c:pt>
                <c:pt idx="4">
                  <c:v>Ceclor</c:v>
                </c:pt>
                <c:pt idx="5">
                  <c:v>Ansilan</c:v>
                </c:pt>
                <c:pt idx="6">
                  <c:v>Histazol</c:v>
                </c:pt>
              </c:strCache>
            </c:strRef>
          </c:cat>
          <c:val>
            <c:numRef>
              <c:f>[1]Foglio1!$H$15:$H$21</c:f>
              <c:numCache>
                <c:formatCode>General</c:formatCode>
                <c:ptCount val="7"/>
                <c:pt idx="0">
                  <c:v>0.22957577145474323</c:v>
                </c:pt>
                <c:pt idx="1">
                  <c:v>0.19608404419762981</c:v>
                </c:pt>
                <c:pt idx="2">
                  <c:v>8.2441174786740706E-2</c:v>
                </c:pt>
                <c:pt idx="3">
                  <c:v>0.32976469914696283</c:v>
                </c:pt>
                <c:pt idx="4">
                  <c:v>4.0247323524360223E-2</c:v>
                </c:pt>
                <c:pt idx="5">
                  <c:v>0.11307036125264786</c:v>
                </c:pt>
                <c:pt idx="6">
                  <c:v>8.8166256369153258E-3</c:v>
                </c:pt>
              </c:numCache>
            </c:numRef>
          </c:val>
        </c:ser>
        <c:dLbls>
          <c:showVal val="1"/>
        </c:dLbls>
      </c:pie3DChart>
    </c:plotArea>
    <c:legend>
      <c:legendPos val="r"/>
      <c:layout>
        <c:manualLayout>
          <c:xMode val="edge"/>
          <c:yMode val="edge"/>
          <c:x val="0.80416830275126672"/>
          <c:y val="0.30685974669263788"/>
          <c:w val="0.17916703118292482"/>
          <c:h val="0.53429697071188709"/>
        </c:manualLayout>
      </c:layout>
    </c:legend>
    <c:plotVisOnly val="1"/>
    <c:dispBlanksAs val="zero"/>
  </c:chart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title>
      <c:tx>
        <c:rich>
          <a:bodyPr/>
          <a:lstStyle/>
          <a:p>
            <a:pPr>
              <a:defRPr/>
            </a:pPr>
            <a:r>
              <a:rPr lang="it-IT"/>
              <a:t>Farmaci venduti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'soluzione 1'!$A$15</c:f>
              <c:strCache>
                <c:ptCount val="1"/>
                <c:pt idx="0">
                  <c:v>Lescol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1'!$B$15:$E$15</c:f>
              <c:numCache>
                <c:formatCode>General</c:formatCode>
                <c:ptCount val="4"/>
                <c:pt idx="0">
                  <c:v>3456</c:v>
                </c:pt>
                <c:pt idx="1">
                  <c:v>3670</c:v>
                </c:pt>
                <c:pt idx="2">
                  <c:v>3780</c:v>
                </c:pt>
                <c:pt idx="3">
                  <c:v>4010</c:v>
                </c:pt>
              </c:numCache>
            </c:numRef>
          </c:val>
        </c:ser>
        <c:ser>
          <c:idx val="1"/>
          <c:order val="1"/>
          <c:tx>
            <c:strRef>
              <c:f>'soluzione 1'!$A$16</c:f>
              <c:strCache>
                <c:ptCount val="1"/>
                <c:pt idx="0">
                  <c:v>Brufen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1'!$B$16:$E$16</c:f>
              <c:numCache>
                <c:formatCode>General</c:formatCode>
                <c:ptCount val="4"/>
                <c:pt idx="0">
                  <c:v>2850</c:v>
                </c:pt>
                <c:pt idx="1">
                  <c:v>2987</c:v>
                </c:pt>
                <c:pt idx="2">
                  <c:v>3200</c:v>
                </c:pt>
                <c:pt idx="3">
                  <c:v>3425</c:v>
                </c:pt>
              </c:numCache>
            </c:numRef>
          </c:val>
        </c:ser>
        <c:ser>
          <c:idx val="2"/>
          <c:order val="2"/>
          <c:tx>
            <c:strRef>
              <c:f>'soluzione 1'!$A$17</c:f>
              <c:strCache>
                <c:ptCount val="1"/>
                <c:pt idx="0">
                  <c:v>Claritine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1'!$B$17:$E$17</c:f>
              <c:numCache>
                <c:formatCode>General</c:formatCode>
                <c:ptCount val="4"/>
                <c:pt idx="0">
                  <c:v>1780</c:v>
                </c:pt>
                <c:pt idx="1">
                  <c:v>1540</c:v>
                </c:pt>
                <c:pt idx="2">
                  <c:v>1432</c:v>
                </c:pt>
                <c:pt idx="3">
                  <c:v>1440</c:v>
                </c:pt>
              </c:numCache>
            </c:numRef>
          </c:val>
        </c:ser>
        <c:ser>
          <c:idx val="3"/>
          <c:order val="3"/>
          <c:tx>
            <c:strRef>
              <c:f>'soluzione 1'!$A$18</c:f>
              <c:strCache>
                <c:ptCount val="1"/>
                <c:pt idx="0">
                  <c:v>Amoksiklav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1'!$B$18:$E$18</c:f>
              <c:numCache>
                <c:formatCode>General</c:formatCode>
                <c:ptCount val="4"/>
                <c:pt idx="0">
                  <c:v>4670</c:v>
                </c:pt>
                <c:pt idx="1">
                  <c:v>4893</c:v>
                </c:pt>
                <c:pt idx="2">
                  <c:v>5048</c:v>
                </c:pt>
                <c:pt idx="3">
                  <c:v>5760</c:v>
                </c:pt>
              </c:numCache>
            </c:numRef>
          </c:val>
        </c:ser>
        <c:ser>
          <c:idx val="4"/>
          <c:order val="4"/>
          <c:tx>
            <c:strRef>
              <c:f>'soluzione 1'!$A$19</c:f>
              <c:strCache>
                <c:ptCount val="1"/>
                <c:pt idx="0">
                  <c:v>Ceclor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1'!$B$19:$E$19</c:f>
              <c:numCache>
                <c:formatCode>General</c:formatCode>
                <c:ptCount val="4"/>
                <c:pt idx="0">
                  <c:v>1034</c:v>
                </c:pt>
                <c:pt idx="1">
                  <c:v>840</c:v>
                </c:pt>
                <c:pt idx="2">
                  <c:v>776</c:v>
                </c:pt>
                <c:pt idx="3">
                  <c:v>703</c:v>
                </c:pt>
              </c:numCache>
            </c:numRef>
          </c:val>
        </c:ser>
        <c:ser>
          <c:idx val="5"/>
          <c:order val="5"/>
          <c:tx>
            <c:strRef>
              <c:f>'soluzione 1'!$A$20</c:f>
              <c:strCache>
                <c:ptCount val="1"/>
                <c:pt idx="0">
                  <c:v>Ansilan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1'!$B$20:$E$20</c:f>
              <c:numCache>
                <c:formatCode>General</c:formatCode>
                <c:ptCount val="4"/>
                <c:pt idx="0">
                  <c:v>1960</c:v>
                </c:pt>
                <c:pt idx="1">
                  <c:v>2045</c:v>
                </c:pt>
                <c:pt idx="2">
                  <c:v>2898</c:v>
                </c:pt>
                <c:pt idx="3">
                  <c:v>1975</c:v>
                </c:pt>
              </c:numCache>
            </c:numRef>
          </c:val>
        </c:ser>
        <c:ser>
          <c:idx val="6"/>
          <c:order val="6"/>
          <c:tx>
            <c:strRef>
              <c:f>'soluzione 1'!$A$21</c:f>
              <c:strCache>
                <c:ptCount val="1"/>
                <c:pt idx="0">
                  <c:v>Histazol</c:v>
                </c:pt>
              </c:strCache>
            </c:strRef>
          </c:tx>
          <c:marker>
            <c:symbol val="none"/>
          </c:marker>
          <c:cat>
            <c:numRef>
              <c:f>'soluzione 1'!$B$14:$E$14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'soluzione 1'!$B$21:$E$21</c:f>
              <c:numCache>
                <c:formatCode>General</c:formatCode>
                <c:ptCount val="4"/>
                <c:pt idx="0">
                  <c:v>470</c:v>
                </c:pt>
                <c:pt idx="1">
                  <c:v>213</c:v>
                </c:pt>
                <c:pt idx="2">
                  <c:v>200</c:v>
                </c:pt>
                <c:pt idx="3">
                  <c:v>154</c:v>
                </c:pt>
              </c:numCache>
            </c:numRef>
          </c:val>
        </c:ser>
        <c:dLbls/>
        <c:marker val="1"/>
        <c:axId val="172958080"/>
        <c:axId val="172959616"/>
      </c:lineChart>
      <c:catAx>
        <c:axId val="172958080"/>
        <c:scaling>
          <c:orientation val="minMax"/>
        </c:scaling>
        <c:axPos val="b"/>
        <c:numFmt formatCode="General" sourceLinked="1"/>
        <c:tickLblPos val="nextTo"/>
        <c:crossAx val="172959616"/>
        <c:crosses val="autoZero"/>
        <c:auto val="1"/>
        <c:lblAlgn val="ctr"/>
        <c:lblOffset val="100"/>
      </c:catAx>
      <c:valAx>
        <c:axId val="172959616"/>
        <c:scaling>
          <c:orientation val="minMax"/>
        </c:scaling>
        <c:axPos val="l"/>
        <c:majorGridlines/>
        <c:numFmt formatCode="General" sourceLinked="1"/>
        <c:tickLblPos val="nextTo"/>
        <c:crossAx val="1729580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0</xdr:rowOff>
    </xdr:from>
    <xdr:to>
      <xdr:col>4</xdr:col>
      <xdr:colOff>876300</xdr:colOff>
      <xdr:row>37</xdr:row>
      <xdr:rowOff>123825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4761</xdr:rowOff>
    </xdr:from>
    <xdr:to>
      <xdr:col>9</xdr:col>
      <xdr:colOff>800100</xdr:colOff>
      <xdr:row>37</xdr:row>
      <xdr:rowOff>114299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ESERCIZI%20GRAFIC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>
        <row r="14">
          <cell r="B14">
            <v>2003</v>
          </cell>
        </row>
        <row r="15">
          <cell r="A15" t="str">
            <v>Lescol</v>
          </cell>
          <cell r="H15">
            <v>0.22957577145474323</v>
          </cell>
        </row>
        <row r="16">
          <cell r="A16" t="str">
            <v>Brufen</v>
          </cell>
          <cell r="H16">
            <v>0.19608404419762981</v>
          </cell>
        </row>
        <row r="17">
          <cell r="A17" t="str">
            <v>Claritine</v>
          </cell>
          <cell r="H17">
            <v>8.2441174786740706E-2</v>
          </cell>
        </row>
        <row r="18">
          <cell r="A18" t="str">
            <v>Amoksiklav</v>
          </cell>
          <cell r="H18">
            <v>0.32976469914696283</v>
          </cell>
        </row>
        <row r="19">
          <cell r="A19" t="str">
            <v>Ceclor</v>
          </cell>
          <cell r="H19">
            <v>4.0247323524360223E-2</v>
          </cell>
        </row>
        <row r="20">
          <cell r="A20" t="str">
            <v>Ansilan</v>
          </cell>
          <cell r="H20">
            <v>0.11307036125264786</v>
          </cell>
        </row>
        <row r="21">
          <cell r="A21" t="str">
            <v>Histazol</v>
          </cell>
          <cell r="H21">
            <v>8.8166256369153258E-3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E22"/>
  <sheetViews>
    <sheetView tabSelected="1" topLeftCell="A4" workbookViewId="0">
      <selection activeCell="A4" sqref="A4"/>
    </sheetView>
  </sheetViews>
  <sheetFormatPr defaultColWidth="14.140625" defaultRowHeight="15.75"/>
  <cols>
    <col min="1" max="16384" width="14.140625" style="2"/>
  </cols>
  <sheetData>
    <row r="5" spans="1:5">
      <c r="A5" s="1" t="s">
        <v>11</v>
      </c>
    </row>
    <row r="7" spans="1:5">
      <c r="A7" s="2" t="s">
        <v>0</v>
      </c>
    </row>
    <row r="8" spans="1:5">
      <c r="A8" s="2" t="s">
        <v>13</v>
      </c>
    </row>
    <row r="9" spans="1:5">
      <c r="A9" s="2" t="s">
        <v>14</v>
      </c>
    </row>
    <row r="10" spans="1:5">
      <c r="A10" s="2" t="s">
        <v>15</v>
      </c>
    </row>
    <row r="11" spans="1:5">
      <c r="A11" s="2" t="s">
        <v>1</v>
      </c>
    </row>
    <row r="12" spans="1:5" ht="16.5" thickBot="1"/>
    <row r="13" spans="1:5">
      <c r="A13" s="20" t="s">
        <v>12</v>
      </c>
      <c r="B13" s="21"/>
      <c r="C13" s="21"/>
      <c r="D13" s="21"/>
      <c r="E13" s="22"/>
    </row>
    <row r="14" spans="1:5">
      <c r="A14" s="3"/>
      <c r="B14" s="4">
        <v>2007</v>
      </c>
      <c r="C14" s="4">
        <v>2008</v>
      </c>
      <c r="D14" s="4">
        <v>2009</v>
      </c>
      <c r="E14" s="16">
        <v>2010</v>
      </c>
    </row>
    <row r="15" spans="1:5">
      <c r="A15" s="3" t="s">
        <v>4</v>
      </c>
      <c r="B15" s="8">
        <v>3456</v>
      </c>
      <c r="C15" s="8">
        <v>3670</v>
      </c>
      <c r="D15" s="8">
        <v>3780</v>
      </c>
      <c r="E15" s="17">
        <v>4010</v>
      </c>
    </row>
    <row r="16" spans="1:5">
      <c r="A16" s="3" t="s">
        <v>5</v>
      </c>
      <c r="B16" s="8">
        <v>2850</v>
      </c>
      <c r="C16" s="8">
        <v>2987</v>
      </c>
      <c r="D16" s="8">
        <v>3200</v>
      </c>
      <c r="E16" s="17">
        <v>3425</v>
      </c>
    </row>
    <row r="17" spans="1:5">
      <c r="A17" s="3" t="s">
        <v>6</v>
      </c>
      <c r="B17" s="8">
        <v>1780</v>
      </c>
      <c r="C17" s="8">
        <v>1540</v>
      </c>
      <c r="D17" s="8">
        <v>1432</v>
      </c>
      <c r="E17" s="17">
        <v>1440</v>
      </c>
    </row>
    <row r="18" spans="1:5">
      <c r="A18" s="3" t="s">
        <v>7</v>
      </c>
      <c r="B18" s="8">
        <v>4670</v>
      </c>
      <c r="C18" s="8">
        <v>4893</v>
      </c>
      <c r="D18" s="8">
        <v>5048</v>
      </c>
      <c r="E18" s="17">
        <v>5760</v>
      </c>
    </row>
    <row r="19" spans="1:5">
      <c r="A19" s="3" t="s">
        <v>8</v>
      </c>
      <c r="B19" s="8">
        <v>1034</v>
      </c>
      <c r="C19" s="8">
        <v>840</v>
      </c>
      <c r="D19" s="8">
        <v>776</v>
      </c>
      <c r="E19" s="17">
        <v>703</v>
      </c>
    </row>
    <row r="20" spans="1:5">
      <c r="A20" s="3" t="s">
        <v>9</v>
      </c>
      <c r="B20" s="8">
        <v>1960</v>
      </c>
      <c r="C20" s="8">
        <v>2045</v>
      </c>
      <c r="D20" s="8">
        <v>2898</v>
      </c>
      <c r="E20" s="17">
        <v>1975</v>
      </c>
    </row>
    <row r="21" spans="1:5" ht="16.5" thickBot="1">
      <c r="A21" s="12" t="s">
        <v>10</v>
      </c>
      <c r="B21" s="13">
        <v>470</v>
      </c>
      <c r="C21" s="13">
        <v>213</v>
      </c>
      <c r="D21" s="13">
        <v>200</v>
      </c>
      <c r="E21" s="18">
        <v>154</v>
      </c>
    </row>
    <row r="22" spans="1:5">
      <c r="E22" s="15"/>
    </row>
  </sheetData>
  <mergeCells count="1">
    <mergeCell ref="A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H22"/>
  <sheetViews>
    <sheetView topLeftCell="A13" workbookViewId="0">
      <selection activeCell="I19" sqref="I19"/>
    </sheetView>
  </sheetViews>
  <sheetFormatPr defaultColWidth="14.140625" defaultRowHeight="15.75"/>
  <cols>
    <col min="1" max="16384" width="14.140625" style="2"/>
  </cols>
  <sheetData>
    <row r="5" spans="1:8">
      <c r="A5" s="1" t="s">
        <v>11</v>
      </c>
    </row>
    <row r="7" spans="1:8">
      <c r="A7" s="2" t="s">
        <v>0</v>
      </c>
    </row>
    <row r="8" spans="1:8">
      <c r="A8" s="2" t="s">
        <v>13</v>
      </c>
    </row>
    <row r="9" spans="1:8">
      <c r="A9" s="2" t="s">
        <v>14</v>
      </c>
    </row>
    <row r="10" spans="1:8">
      <c r="A10" s="2" t="s">
        <v>15</v>
      </c>
    </row>
    <row r="11" spans="1:8">
      <c r="A11" s="2" t="s">
        <v>1</v>
      </c>
    </row>
    <row r="12" spans="1:8" ht="16.5" thickBot="1"/>
    <row r="13" spans="1:8">
      <c r="A13" s="20" t="s">
        <v>12</v>
      </c>
      <c r="B13" s="21"/>
      <c r="C13" s="21"/>
      <c r="D13" s="21"/>
      <c r="E13" s="22"/>
    </row>
    <row r="14" spans="1:8">
      <c r="A14" s="3"/>
      <c r="B14" s="4">
        <v>2007</v>
      </c>
      <c r="C14" s="4">
        <v>2008</v>
      </c>
      <c r="D14" s="4">
        <v>2009</v>
      </c>
      <c r="E14" s="5">
        <v>2010</v>
      </c>
      <c r="F14" s="6" t="s">
        <v>2</v>
      </c>
      <c r="G14" s="6" t="s">
        <v>3</v>
      </c>
      <c r="H14" s="7">
        <v>20.100000000000001</v>
      </c>
    </row>
    <row r="15" spans="1:8">
      <c r="A15" s="3" t="s">
        <v>4</v>
      </c>
      <c r="B15" s="8">
        <v>3456</v>
      </c>
      <c r="C15" s="8">
        <v>3670</v>
      </c>
      <c r="D15" s="8">
        <v>3780</v>
      </c>
      <c r="E15" s="9">
        <v>4010</v>
      </c>
      <c r="F15" s="8">
        <f>E15-B15</f>
        <v>554</v>
      </c>
      <c r="G15" s="10">
        <f>F15/E15</f>
        <v>0.13815461346633418</v>
      </c>
      <c r="H15" s="10">
        <f>E15/$E$22</f>
        <v>0.22957577145474323</v>
      </c>
    </row>
    <row r="16" spans="1:8">
      <c r="A16" s="3" t="s">
        <v>5</v>
      </c>
      <c r="B16" s="8">
        <v>2850</v>
      </c>
      <c r="C16" s="8">
        <v>2987</v>
      </c>
      <c r="D16" s="8">
        <v>3200</v>
      </c>
      <c r="E16" s="9">
        <v>3425</v>
      </c>
      <c r="F16" s="8">
        <f t="shared" ref="F16:F21" si="0">E16-B16</f>
        <v>575</v>
      </c>
      <c r="G16" s="10">
        <f t="shared" ref="G16:G21" si="1">F16/E16</f>
        <v>0.16788321167883211</v>
      </c>
      <c r="H16" s="10">
        <f t="shared" ref="H16:H21" si="2">E16/$E$22</f>
        <v>0.19608404419762981</v>
      </c>
    </row>
    <row r="17" spans="1:8">
      <c r="A17" s="3" t="s">
        <v>6</v>
      </c>
      <c r="B17" s="8">
        <v>1780</v>
      </c>
      <c r="C17" s="8">
        <v>1540</v>
      </c>
      <c r="D17" s="8">
        <v>1432</v>
      </c>
      <c r="E17" s="9">
        <v>1440</v>
      </c>
      <c r="F17" s="11">
        <f t="shared" si="0"/>
        <v>-340</v>
      </c>
      <c r="G17" s="10">
        <f t="shared" si="1"/>
        <v>-0.2361111111111111</v>
      </c>
      <c r="H17" s="10">
        <f t="shared" si="2"/>
        <v>8.2441174786740706E-2</v>
      </c>
    </row>
    <row r="18" spans="1:8">
      <c r="A18" s="3" t="s">
        <v>7</v>
      </c>
      <c r="B18" s="8">
        <v>4670</v>
      </c>
      <c r="C18" s="8">
        <v>4893</v>
      </c>
      <c r="D18" s="8">
        <v>5048</v>
      </c>
      <c r="E18" s="9">
        <v>5760</v>
      </c>
      <c r="F18" s="8">
        <f t="shared" si="0"/>
        <v>1090</v>
      </c>
      <c r="G18" s="10">
        <f t="shared" si="1"/>
        <v>0.1892361111111111</v>
      </c>
      <c r="H18" s="10">
        <f t="shared" si="2"/>
        <v>0.32976469914696283</v>
      </c>
    </row>
    <row r="19" spans="1:8">
      <c r="A19" s="3" t="s">
        <v>8</v>
      </c>
      <c r="B19" s="8">
        <v>1034</v>
      </c>
      <c r="C19" s="8">
        <v>840</v>
      </c>
      <c r="D19" s="8">
        <v>776</v>
      </c>
      <c r="E19" s="9">
        <v>703</v>
      </c>
      <c r="F19" s="11">
        <f t="shared" si="0"/>
        <v>-331</v>
      </c>
      <c r="G19" s="10">
        <f t="shared" si="1"/>
        <v>-0.47083926031294454</v>
      </c>
      <c r="H19" s="10">
        <f t="shared" si="2"/>
        <v>4.0247323524360223E-2</v>
      </c>
    </row>
    <row r="20" spans="1:8">
      <c r="A20" s="3" t="s">
        <v>9</v>
      </c>
      <c r="B20" s="8">
        <v>1960</v>
      </c>
      <c r="C20" s="8">
        <v>2045</v>
      </c>
      <c r="D20" s="8">
        <v>2898</v>
      </c>
      <c r="E20" s="9">
        <v>1975</v>
      </c>
      <c r="F20" s="8">
        <f t="shared" si="0"/>
        <v>15</v>
      </c>
      <c r="G20" s="10">
        <f t="shared" si="1"/>
        <v>7.5949367088607592E-3</v>
      </c>
      <c r="H20" s="10">
        <f t="shared" si="2"/>
        <v>0.11307036125264786</v>
      </c>
    </row>
    <row r="21" spans="1:8" ht="16.5" thickBot="1">
      <c r="A21" s="12" t="s">
        <v>10</v>
      </c>
      <c r="B21" s="13">
        <v>470</v>
      </c>
      <c r="C21" s="13">
        <v>213</v>
      </c>
      <c r="D21" s="13">
        <v>200</v>
      </c>
      <c r="E21" s="14">
        <v>154</v>
      </c>
      <c r="F21" s="11">
        <f t="shared" si="0"/>
        <v>-316</v>
      </c>
      <c r="G21" s="10">
        <f t="shared" si="1"/>
        <v>-2.051948051948052</v>
      </c>
      <c r="H21" s="10">
        <f t="shared" si="2"/>
        <v>8.8166256369153258E-3</v>
      </c>
    </row>
    <row r="22" spans="1:8">
      <c r="E22" s="19">
        <f>SUM(E15:E21)</f>
        <v>17467</v>
      </c>
    </row>
  </sheetData>
  <mergeCells count="1">
    <mergeCell ref="A13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grafici 1</vt:lpstr>
      <vt:lpstr>soluzione 1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Rogić</dc:creator>
  <cp:lastModifiedBy>Matjaž</cp:lastModifiedBy>
  <dcterms:created xsi:type="dcterms:W3CDTF">2011-11-15T06:47:55Z</dcterms:created>
  <dcterms:modified xsi:type="dcterms:W3CDTF">2011-11-15T16:55:08Z</dcterms:modified>
</cp:coreProperties>
</file>